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470" windowHeight="11295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<sst xmlns="http://schemas.openxmlformats.org/spreadsheetml/2006/main" count="39" uniqueCount="37">
  <si>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Weltweite CO2-Emissionen 2013</t>
  </si>
  <si>
    <t>in Millionen Tonnen (Mt) CO2</t>
  </si>
  <si>
    <t>pro</t>
  </si>
  <si>
    <t>Vielfaches</t>
  </si>
  <si>
    <t>Kopf</t>
  </si>
  <si>
    <t>von</t>
  </si>
  <si>
    <t>Top-20 Staaten</t>
  </si>
  <si>
    <t>Mt-CO2</t>
  </si>
  <si>
    <t>%</t>
  </si>
  <si>
    <t>kum %</t>
  </si>
  <si>
    <t>t CO2</t>
  </si>
  <si>
    <t>Rang</t>
  </si>
  <si>
    <t>2,5 t</t>
  </si>
  <si>
    <t>China</t>
  </si>
  <si>
    <t>USA</t>
  </si>
  <si>
    <t>Indien</t>
  </si>
  <si>
    <t>Russland</t>
  </si>
  <si>
    <t>Japan</t>
  </si>
  <si>
    <t>Deutschland</t>
  </si>
  <si>
    <t>Südkorea</t>
  </si>
  <si>
    <t>Iran</t>
  </si>
  <si>
    <t>Saudi-Arabien</t>
  </si>
  <si>
    <t>Kanada</t>
  </si>
  <si>
    <t>Indonesien</t>
  </si>
  <si>
    <t>Brasilien</t>
  </si>
  <si>
    <t>Mexiko</t>
  </si>
  <si>
    <t>Großbritannien</t>
  </si>
  <si>
    <t>Südafrika</t>
  </si>
  <si>
    <t>Italien</t>
  </si>
  <si>
    <t>Frankreich</t>
  </si>
  <si>
    <t>Australien</t>
  </si>
  <si>
    <t>Thailand</t>
  </si>
  <si>
    <t>Türkei</t>
  </si>
  <si>
    <t>Top20-Summe</t>
  </si>
  <si>
    <t>Gesamt-Welt</t>
  </si>
  <si>
    <t>Datenstand: Nov. 2014</t>
  </si>
  <si>
    <t>Quelle: Spalte B,C,F: Global Carbon Project, Spalte D,E, G, H: eigene Berechnung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</si>
</sst>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  <numFmt numFmtId="166" formatCode="0.00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Alignment="1">
      <alignment horizontal="center"/>
    </xf>
    <xf numFmtId="165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Alignment="1">
      <alignment horizontal="center"/>
    </xf>
    <xf numFmtId="164" fontId="2" fillId="0" borderId="0" xfId="0" applyAlignment="1">
      <alignment/>
    </xf>
    <xf numFmtId="164" fontId="3" fillId="0" borderId="0" xfId="0" applyAlignment="1">
      <alignment/>
    </xf>
    <xf numFmtId="165" fontId="3" fillId="0" borderId="0" xfId="0" applyAlignment="1">
      <alignment/>
    </xf>
    <xf numFmtId="166" fontId="4" fillId="0" borderId="0" xfId="0" applyAlignment="1">
      <alignment/>
    </xf>
    <xf numFmtId="166" fontId="0" fillId="0" borderId="0" xfId="0" applyAlignment="1">
      <alignment horizontal="center"/>
    </xf>
    <xf numFmtId="165" fontId="2" fillId="0" borderId="0" xfId="0" applyAlignment="1">
      <alignment/>
    </xf>
    <xf numFmtId="164" fontId="0" fillId="0" borderId="0" xfId="0" applyAlignment="1">
      <alignment horizontal="center" wrapText="1"/>
    </xf>
    <xf numFmtId="164" fontId="0" fillId="2" borderId="0" xfId="0" applyAlignment="1">
      <alignment/>
    </xf>
    <xf numFmtId="164" fontId="0" fillId="2" borderId="0" xfId="0" applyAlignment="1">
      <alignment horizontal="center"/>
    </xf>
    <xf numFmtId="164" fontId="0" fillId="2" borderId="0" xfId="0" applyAlignment="1" quotePrefix="1">
      <alignment horizontal="center"/>
    </xf>
    <xf numFmtId="164" fontId="0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F29" sqref="F29"/>
    </sheetView>
  </sheetViews>
  <sheetFormatPr defaultColWidth="10.140625" defaultRowHeight="12.75"/>
  <cols>
    <col min="1" max="1" width="4.7109375" style="2" customWidth="1"/>
    <col min="2" max="2" width="15.140625" style="0" customWidth="1"/>
    <col min="3" max="3" width="9.140625" style="0" customWidth="1"/>
    <col min="4" max="4" width="6.57421875" style="0" customWidth="1"/>
    <col min="5" max="5" width="7.00390625" style="0" customWidth="1"/>
    <col min="6" max="6" width="7.421875" style="0" customWidth="1"/>
    <col min="7" max="7" width="6.140625" style="0" customWidth="1"/>
    <col min="8" max="8" width="10.140625" style="2" customWidth="1"/>
    <col min="9" max="9" width="7.28125" style="0" customWidth="1"/>
    <col min="10" max="10" width="7.7109375" style="0" customWidth="1"/>
  </cols>
  <sheetData>
    <row r="1" spans="1:5" ht="15.75">
      <c r="A1" s="6" t="s">
        <v>0</v>
      </c>
      <c r="B1" s="7"/>
      <c r="C1" s="7"/>
      <c r="D1" s="7"/>
      <c r="E1" s="7"/>
    </row>
    <row r="2" ht="13.5">
      <c r="A2" s="3" t="s">
        <v>1</v>
      </c>
    </row>
    <row r="3" ht="13.5">
      <c r="A3" s="3"/>
    </row>
    <row r="4" spans="1:7" ht="13.5">
      <c r="A4" s="3"/>
      <c r="G4" s="2"/>
    </row>
    <row r="5" spans="1:8" ht="13.5">
      <c r="A5" s="3"/>
      <c r="F5" s="13" t="s">
        <v>2</v>
      </c>
      <c r="G5" s="2" t="s">
        <v>2</v>
      </c>
      <c r="H5" s="2" t="s">
        <v>3</v>
      </c>
    </row>
    <row r="6" spans="1:8" ht="13.5">
      <c r="A6" s="3"/>
      <c r="F6" s="13" t="s">
        <v>4</v>
      </c>
      <c r="G6" s="2" t="s">
        <v>4</v>
      </c>
      <c r="H6" s="2" t="s">
        <v>5</v>
      </c>
    </row>
    <row r="7" spans="2:8" ht="13.5">
      <c r="B7" s="14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6" t="s">
        <v>12</v>
      </c>
    </row>
    <row r="8" spans="1:8" ht="15">
      <c r="A8" s="2">
        <v>1</v>
      </c>
      <c r="B8" t="s">
        <v>13</v>
      </c>
      <c r="C8">
        <v>9977</v>
      </c>
      <c r="D8" s="4">
        <f>ROUND(C8/C$31*100,3)</f>
        <v>27.971</v>
      </c>
      <c r="E8" s="4">
        <f>D8</f>
        <v>27.971</v>
      </c>
      <c r="F8" s="10">
        <v>7.023241870510772</v>
      </c>
      <c r="G8" s="2">
        <v>12</v>
      </c>
      <c r="H8" s="11">
        <f>F8/2.5</f>
        <v>2.809296748204308</v>
      </c>
    </row>
    <row r="9" spans="1:8" ht="15">
      <c r="A9" s="2">
        <v>2</v>
      </c>
      <c r="B9" t="s">
        <v>14</v>
      </c>
      <c r="C9">
        <v>5233</v>
      </c>
      <c r="D9" s="4">
        <f>ROUND(C9/C$31*100,3)</f>
        <v>14.671</v>
      </c>
      <c r="E9" s="4">
        <f>D9+E8</f>
        <v>42.641999999999996</v>
      </c>
      <c r="F9" s="10">
        <v>17.38701096169431</v>
      </c>
      <c r="G9" s="2">
        <v>2</v>
      </c>
      <c r="H9" s="11">
        <f>F9/2.5</f>
        <v>6.95480438467772</v>
      </c>
    </row>
    <row r="10" spans="1:8" ht="15">
      <c r="A10" s="2">
        <v>3</v>
      </c>
      <c r="B10" t="s">
        <v>15</v>
      </c>
      <c r="C10">
        <v>2407</v>
      </c>
      <c r="D10" s="4">
        <f>ROUND(C10/C$31*100,3)</f>
        <v>6.748</v>
      </c>
      <c r="E10" s="4">
        <f>D10+E9</f>
        <v>49.39</v>
      </c>
      <c r="F10" s="10">
        <v>1.869211883339258</v>
      </c>
      <c r="G10" s="2">
        <v>20</v>
      </c>
      <c r="H10" s="11">
        <f>F10/2.5</f>
        <v>0.7476847533357039</v>
      </c>
    </row>
    <row r="11" spans="1:8" ht="15">
      <c r="A11" s="2">
        <v>4</v>
      </c>
      <c r="B11" t="s">
        <v>16</v>
      </c>
      <c r="C11">
        <v>1812</v>
      </c>
      <c r="D11" s="4">
        <f>ROUND(C11/C$31*100,3)</f>
        <v>5.08</v>
      </c>
      <c r="E11" s="4">
        <f>D11+E10</f>
        <v>54.47</v>
      </c>
      <c r="F11" s="10">
        <v>11.31295655403137</v>
      </c>
      <c r="G11" s="2">
        <v>6</v>
      </c>
      <c r="H11" s="11">
        <f>F11/2.5</f>
        <v>4.52518262161256</v>
      </c>
    </row>
    <row r="12" spans="1:8" ht="15">
      <c r="A12" s="2">
        <v>5</v>
      </c>
      <c r="B12" t="s">
        <v>17</v>
      </c>
      <c r="C12">
        <v>1246</v>
      </c>
      <c r="D12" s="4">
        <f>ROUND(C12/C$31*100,3)</f>
        <v>3.493</v>
      </c>
      <c r="E12" s="4">
        <f>D12+E11</f>
        <v>57.963</v>
      </c>
      <c r="F12" s="10">
        <v>9.98542866854693</v>
      </c>
      <c r="G12" s="2">
        <v>8</v>
      </c>
      <c r="H12" s="11">
        <f>F12/2.5</f>
        <v>3.9941714674187723</v>
      </c>
    </row>
    <row r="13" spans="1:8" ht="15">
      <c r="A13" s="2">
        <v>6</v>
      </c>
      <c r="B13" t="s">
        <v>18</v>
      </c>
      <c r="C13">
        <v>759</v>
      </c>
      <c r="D13" s="4">
        <f>ROUND(C13/C$31*100,3)</f>
        <v>2.128</v>
      </c>
      <c r="E13" s="4">
        <f>D13+E12</f>
        <v>60.091</v>
      </c>
      <c r="F13" s="10">
        <v>10.44025086506554</v>
      </c>
      <c r="G13" s="2">
        <v>7</v>
      </c>
      <c r="H13" s="11">
        <f>F13/2.5</f>
        <v>4.1761003460262005</v>
      </c>
    </row>
    <row r="14" spans="1:8" ht="15">
      <c r="A14" s="2">
        <v>7</v>
      </c>
      <c r="B14" t="s">
        <v>19</v>
      </c>
      <c r="C14">
        <v>616</v>
      </c>
      <c r="D14" s="4">
        <f>ROUND(C14/C$31*100,3)</f>
        <v>1.727</v>
      </c>
      <c r="E14" s="4">
        <f>D14+E13</f>
        <v>61.818</v>
      </c>
      <c r="F14" s="10">
        <v>12.0152894202383</v>
      </c>
      <c r="G14" s="2">
        <v>5</v>
      </c>
      <c r="H14" s="11">
        <f>F14/2.5</f>
        <v>4.80611576809532</v>
      </c>
    </row>
    <row r="15" spans="1:8" ht="15">
      <c r="A15" s="2">
        <v>8</v>
      </c>
      <c r="B15" t="s">
        <v>20</v>
      </c>
      <c r="C15">
        <v>611</v>
      </c>
      <c r="D15" s="4">
        <f>ROUND(C15/C$31*100,3)</f>
        <v>1.713</v>
      </c>
      <c r="E15" s="4">
        <f>D15+E14</f>
        <v>63.531</v>
      </c>
      <c r="F15" s="10">
        <v>7.77050552318854</v>
      </c>
      <c r="G15" s="2">
        <v>10</v>
      </c>
      <c r="H15" s="11">
        <f>F15/2.5</f>
        <v>3.108202209275416</v>
      </c>
    </row>
    <row r="16" spans="1:8" ht="15">
      <c r="A16" s="2">
        <v>9</v>
      </c>
      <c r="B16" t="s">
        <v>21</v>
      </c>
      <c r="C16">
        <v>519</v>
      </c>
      <c r="D16" s="4">
        <f>ROUND(C16/C$31*100,3)</f>
        <v>1.455</v>
      </c>
      <c r="E16" s="4">
        <f>D16+E15</f>
        <v>64.986</v>
      </c>
      <c r="F16" s="10">
        <v>18.5012534828672</v>
      </c>
      <c r="G16" s="2">
        <v>1</v>
      </c>
      <c r="H16" s="11">
        <f>F16/2.5</f>
        <v>7.40050139314688</v>
      </c>
    </row>
    <row r="17" spans="1:8" ht="15">
      <c r="A17" s="2">
        <v>10</v>
      </c>
      <c r="B17" t="s">
        <v>22</v>
      </c>
      <c r="C17">
        <v>503</v>
      </c>
      <c r="D17" s="4">
        <f>ROUND(C17/C$31*100,3)</f>
        <v>1.41</v>
      </c>
      <c r="E17" s="4">
        <f>D17+E16</f>
        <v>66.396</v>
      </c>
      <c r="F17" s="10">
        <v>15.80599848790591</v>
      </c>
      <c r="G17" s="2">
        <v>4</v>
      </c>
      <c r="H17" s="11">
        <f>F17/2.5</f>
        <v>6.32239939516236</v>
      </c>
    </row>
    <row r="18" spans="1:8" ht="15">
      <c r="A18" s="2">
        <v>11</v>
      </c>
      <c r="B18" t="s">
        <v>23</v>
      </c>
      <c r="C18">
        <v>494</v>
      </c>
      <c r="D18" s="4">
        <f>ROUND(C18/C$31*100,3)</f>
        <v>1.385</v>
      </c>
      <c r="E18" s="4">
        <f>D18+E17</f>
        <v>67.781</v>
      </c>
      <c r="F18" s="10">
        <v>2.453969955204373</v>
      </c>
      <c r="G18" s="2">
        <v>18</v>
      </c>
      <c r="H18" s="11">
        <f>F18/2.5</f>
        <v>0.981587982081748</v>
      </c>
    </row>
    <row r="19" spans="1:8" ht="15">
      <c r="A19" s="2">
        <v>12</v>
      </c>
      <c r="B19" t="s">
        <v>24</v>
      </c>
      <c r="C19">
        <v>482</v>
      </c>
      <c r="D19" s="4">
        <f>ROUND(C19/C$31*100,3)</f>
        <v>1.351</v>
      </c>
      <c r="E19" s="4">
        <f>D19+E18</f>
        <v>69.132</v>
      </c>
      <c r="F19" s="10">
        <v>2.398653649080698</v>
      </c>
      <c r="G19" s="2">
        <v>19</v>
      </c>
      <c r="H19" s="11">
        <f>F19/2.5</f>
        <v>0.9594614596322799</v>
      </c>
    </row>
    <row r="20" spans="1:8" ht="15">
      <c r="A20" s="2">
        <v>13</v>
      </c>
      <c r="B20" t="s">
        <v>25</v>
      </c>
      <c r="C20">
        <v>466</v>
      </c>
      <c r="D20" s="4">
        <f>ROUND(C20/C$31*100,3)</f>
        <v>1.306</v>
      </c>
      <c r="E20" s="4">
        <f>D20+E19</f>
        <v>70.438</v>
      </c>
      <c r="F20" s="10">
        <v>3.765443587899215</v>
      </c>
      <c r="G20" s="2">
        <v>17</v>
      </c>
      <c r="H20" s="11">
        <f>F20/2.5</f>
        <v>1.506177435159688</v>
      </c>
    </row>
    <row r="21" spans="1:8" ht="15">
      <c r="A21" s="2">
        <v>14</v>
      </c>
      <c r="B21" t="s">
        <v>26</v>
      </c>
      <c r="C21">
        <v>462</v>
      </c>
      <c r="D21" s="4">
        <f>ROUND(C21/C$31*100,3)</f>
        <v>1.295</v>
      </c>
      <c r="E21" s="4">
        <f>D21+E20</f>
        <v>71.733</v>
      </c>
      <c r="F21" s="10">
        <v>7.36853695530969</v>
      </c>
      <c r="G21" s="2">
        <v>11</v>
      </c>
      <c r="H21" s="11">
        <f>F21/2.5</f>
        <v>2.947414782123876</v>
      </c>
    </row>
    <row r="22" spans="1:8" ht="15">
      <c r="A22" s="2">
        <v>15</v>
      </c>
      <c r="B22" t="s">
        <v>27</v>
      </c>
      <c r="C22">
        <v>448</v>
      </c>
      <c r="D22" s="4">
        <f>ROUND(C22/C$31*100,3)</f>
        <v>1.256</v>
      </c>
      <c r="E22" s="4">
        <f>D22+E21</f>
        <v>72.989</v>
      </c>
      <c r="F22" s="10">
        <v>8.784245364583139</v>
      </c>
      <c r="G22" s="2">
        <v>9</v>
      </c>
      <c r="H22" s="11">
        <f>F22/2.5</f>
        <v>3.5136981458332563</v>
      </c>
    </row>
    <row r="23" spans="1:8" ht="15">
      <c r="A23" s="2">
        <v>16</v>
      </c>
      <c r="B23" t="s">
        <v>28</v>
      </c>
      <c r="C23">
        <v>353</v>
      </c>
      <c r="D23" s="4">
        <f>ROUND(C23/C$31*100,3)</f>
        <v>0.99</v>
      </c>
      <c r="E23" s="4">
        <f>D23+E22</f>
        <v>73.979</v>
      </c>
      <c r="F23" s="10">
        <v>5.951810083984744</v>
      </c>
      <c r="G23" s="2">
        <v>13</v>
      </c>
      <c r="H23" s="11">
        <f>F23/2.5</f>
        <v>2.380724033593896</v>
      </c>
    </row>
    <row r="24" spans="1:8" ht="15">
      <c r="A24" s="2">
        <v>17</v>
      </c>
      <c r="B24" t="s">
        <v>29</v>
      </c>
      <c r="C24">
        <v>344</v>
      </c>
      <c r="D24" s="4">
        <f>ROUND(C24/C$31*100,3)</f>
        <v>0.964</v>
      </c>
      <c r="E24" s="4">
        <f>D24+E23</f>
        <v>74.943</v>
      </c>
      <c r="F24" s="10">
        <v>5.71994665353393</v>
      </c>
      <c r="G24" s="2">
        <v>14</v>
      </c>
      <c r="H24" s="11">
        <f>F24/2.5</f>
        <v>2.287978661413572</v>
      </c>
    </row>
    <row r="25" spans="1:8" ht="15">
      <c r="A25" s="2">
        <v>18</v>
      </c>
      <c r="B25" t="s">
        <v>30</v>
      </c>
      <c r="C25">
        <v>341</v>
      </c>
      <c r="D25" s="4">
        <f>ROUND(C25/C$31*100,3)</f>
        <v>0.956</v>
      </c>
      <c r="E25" s="4">
        <f>D25+E24</f>
        <v>75.899</v>
      </c>
      <c r="F25" s="10">
        <v>16.76273336179574</v>
      </c>
      <c r="G25" s="2">
        <v>3</v>
      </c>
      <c r="H25" s="11">
        <f>F25/2.5</f>
        <v>6.70509334471828</v>
      </c>
    </row>
    <row r="26" spans="1:8" ht="15">
      <c r="A26" s="2">
        <v>19</v>
      </c>
      <c r="B26" t="s">
        <v>31</v>
      </c>
      <c r="C26">
        <v>327</v>
      </c>
      <c r="D26" s="4">
        <f>ROUND(C26/C$31*100,3)</f>
        <v>0.917</v>
      </c>
      <c r="E26" s="4">
        <f>D26+E25</f>
        <v>76.816</v>
      </c>
      <c r="F26" s="10">
        <v>4.82688118865752</v>
      </c>
      <c r="G26" s="2">
        <v>15</v>
      </c>
      <c r="H26" s="11">
        <f>F26/2.5</f>
        <v>1.930752475463008</v>
      </c>
    </row>
    <row r="27" spans="1:8" ht="15">
      <c r="A27" s="2">
        <v>20</v>
      </c>
      <c r="B27" t="s">
        <v>32</v>
      </c>
      <c r="C27">
        <v>320</v>
      </c>
      <c r="D27" s="4">
        <f>ROUND(C27/C$31*100,3)</f>
        <v>0.897</v>
      </c>
      <c r="E27" s="4">
        <f>D27+E26</f>
        <v>77.71300000000001</v>
      </c>
      <c r="F27" s="10">
        <v>4.55178215776342</v>
      </c>
      <c r="G27" s="2">
        <v>16</v>
      </c>
      <c r="H27" s="11">
        <f>F27/2.5</f>
        <v>1.8207128631053682</v>
      </c>
    </row>
    <row r="29" spans="2:4" ht="14.25">
      <c r="B29" s="8" t="s">
        <v>33</v>
      </c>
      <c r="C29" s="8">
        <f>SUM(C8:C27)</f>
        <v>27720</v>
      </c>
      <c r="D29" s="9">
        <f>SUM(D8:D27)</f>
        <v>77.713</v>
      </c>
    </row>
    <row r="31" spans="2:8" ht="15.75">
      <c r="B31" s="7" t="s">
        <v>34</v>
      </c>
      <c r="C31" s="7">
        <v>35669</v>
      </c>
      <c r="F31" s="12">
        <v>5</v>
      </c>
      <c r="H31" s="12">
        <v>2</v>
      </c>
    </row>
    <row r="33" spans="1:8" ht="13.5">
      <c r="A33" s="5" t="s">
        <v>35</v>
      </c>
      <c r="B33" s="17"/>
      <c r="C33" s="17"/>
      <c r="D33" s="17"/>
      <c r="E33" s="17"/>
      <c r="F33" s="17"/>
      <c r="G33" s="17"/>
      <c r="H33" s="5"/>
    </row>
    <row r="34" ht="13.5">
      <c r="A34" s="5" t="s">
        <v>36</v>
      </c>
    </row>
  </sheetData>
  <sheetProtection/>
  <mergeCells count="7">
    <mergeCell ref="A1:E1"/>
    <mergeCell ref="A2:E2"/>
    <mergeCell ref="A6:E6"/>
    <mergeCell ref="A33:H33"/>
    <mergeCell ref="A34:H34"/>
    <mergeCell ref="A35:H35"/>
    <mergeCell ref="A36:H36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CO2-Emissionen weltweit 2013</dc:title>
  <dc:subject>CO2-Emissionen weltweit 2013</dc:subject>
  <dc:creator>Heinz Ziegeldorf</dc:creator>
  <cp:keywords>CO2-Emissionen weltweit 2013</cp:keywords>
  <dc:description/>
  <cp:lastModifiedBy/>
  <dcterms:created xsi:type="dcterms:W3CDTF">2015-12-09T18:20:23Z</dcterms:created>
  <dcterms:modified xsi:type="dcterms:W3CDTF">2015-12-08T19:16:54Z</dcterms:modified>
  <cp:category/>
  <cp:version/>
  <cp:contentType/>
  <cp:contentStatus/>
</cp:coreProperties>
</file>